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sar\Desktop\Insertion Loss Calculator\"/>
    </mc:Choice>
  </mc:AlternateContent>
  <bookViews>
    <workbookView xWindow="0" yWindow="0" windowWidth="23040" windowHeight="8544"/>
  </bookViews>
  <sheets>
    <sheet name="HP190S - Insertion Loss Calc.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<sst xmlns="http://schemas.openxmlformats.org/spreadsheetml/2006/main" count="37" uniqueCount="37">
  <si>
    <t>Cable Type</t>
  </si>
  <si>
    <t>Part Number</t>
  </si>
  <si>
    <t>Item</t>
  </si>
  <si>
    <t>Part</t>
  </si>
  <si>
    <t>Description</t>
  </si>
  <si>
    <t>Dimmension</t>
  </si>
  <si>
    <t>HP190S</t>
  </si>
  <si>
    <t xml:space="preserve"> Center Conductor</t>
  </si>
  <si>
    <t>Silver Plated Copper- Solid</t>
  </si>
  <si>
    <t>0.051" +/- 0.001</t>
  </si>
  <si>
    <t>Dielectric</t>
  </si>
  <si>
    <t>Microporous PTFE Tape</t>
  </si>
  <si>
    <t>0.151" (nominal)</t>
  </si>
  <si>
    <t>k1</t>
  </si>
  <si>
    <t>Outer Conductor</t>
  </si>
  <si>
    <t>Silver Plated Copper Flat Braid</t>
  </si>
  <si>
    <t>0.163" (nominal)</t>
  </si>
  <si>
    <t>k2</t>
  </si>
  <si>
    <t>Interlayer</t>
  </si>
  <si>
    <t>Helically Wrap Metalized Film</t>
  </si>
  <si>
    <t>0.172" (nominal)</t>
  </si>
  <si>
    <t>Shield</t>
  </si>
  <si>
    <t>Silver Plated Copper Round Braid</t>
  </si>
  <si>
    <t>0.188" (nominal)</t>
  </si>
  <si>
    <t>Jacket</t>
  </si>
  <si>
    <t>Extruded FEP (standard)</t>
  </si>
  <si>
    <t>0.205" +/- 0.008</t>
  </si>
  <si>
    <t>Extruded Polyurethane (optional)</t>
  </si>
  <si>
    <t>0.235" +/- 0.008</t>
  </si>
  <si>
    <t>GHz</t>
  </si>
  <si>
    <t>dB</t>
  </si>
  <si>
    <t>Attenuation Calculation</t>
  </si>
  <si>
    <t>Enter Length in feet</t>
  </si>
  <si>
    <t>dB per specified length in feet</t>
  </si>
  <si>
    <t>Enter Length in inches</t>
  </si>
  <si>
    <t>dB per specified length in inches</t>
  </si>
  <si>
    <t>Enter Frequency GHz, max 40 GHz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</si>
</sst>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0" xfId="0" applyNumberFormat="1"/>
    <xf numFmtId="0" fontId="3" fillId="0" borderId="0" xfId="0" applyFont="1"/>
    <xf numFmtId="0" fontId="1" fillId="0" borderId="13" xfId="0" applyFont="1" applyBorder="1" applyAlignment="1">
      <alignment horizontal="left"/>
    </xf>
    <xf numFmtId="164" fontId="0" fillId="4" borderId="2" xfId="0" applyNumberForma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0" fillId="3" borderId="14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HP190S Attenuation dB/ft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[1]HP190S!$B$10</c:f>
              <c:strCache>
                <c:ptCount val="1"/>
                <c:pt idx="0">
                  <c:v>dB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[1]HP190S!$A$11:$A$21</c:f>
              <c:numCache>
                <c:formatCode>General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28</c:v>
                </c:pt>
              </c:numCache>
            </c:numRef>
          </c:xVal>
          <c:yVal>
            <c:numRef>
              <c:f>[1]HP190S!$B$11:$B$21</c:f>
              <c:numCache>
                <c:formatCode>0.000</c:formatCode>
                <c:ptCount val="11"/>
                <c:pt idx="0">
                  <c:v>7.8E-2</c:v>
                </c:pt>
                <c:pt idx="1">
                  <c:v>0.18408706432373434</c:v>
                </c:pt>
                <c:pt idx="2">
                  <c:v>0.27058968568254427</c:v>
                </c:pt>
                <c:pt idx="3">
                  <c:v>0.3410372592924526</c:v>
                </c:pt>
                <c:pt idx="4">
                  <c:v>0.40317412864746871</c:v>
                </c:pt>
                <c:pt idx="5">
                  <c:v>0.46</c:v>
                </c:pt>
                <c:pt idx="6">
                  <c:v>0.49221694534862404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718208"/>
        <c:axId val="412718768"/>
      </c:scatterChart>
      <c:valAx>
        <c:axId val="412718208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GHz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18768"/>
        <c:crosses val="autoZero"/>
        <c:crossBetween val="midCat"/>
      </c:valAx>
      <c:valAx>
        <c:axId val="41271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dB/ ft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18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453390</xdr:colOff>
      <xdr:row>10</xdr:row>
      <xdr:rowOff>3810</xdr:rowOff>
    </xdr:from>
    <xdr:to>
      <xdr:col>6</xdr:col>
      <xdr:colOff>1158240</xdr:colOff>
      <xdr:row>25</xdr:row>
      <xdr:rowOff>3810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160020</xdr:colOff>
      <xdr:row>0</xdr:row>
      <xdr:rowOff>175260</xdr:rowOff>
    </xdr:from>
    <xdr:to>
      <xdr:col>11</xdr:col>
      <xdr:colOff>175260</xdr:colOff>
      <xdr:row>9</xdr:row>
      <xdr:rowOff>14054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661" t="31721" r="8447" b="17103"/>
        <a:stretch/>
      </xdr:blipFill>
      <xdr:spPr>
        <a:xfrm>
          <a:off x="6964680" y="175260"/>
          <a:ext cx="3657600" cy="1507574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sar/AppData/Local/Temp/Temp5_Website-Design-Discussion.zip/Website-Design-Discussion/Cable-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120"/>
      <sheetName val="HP120S"/>
      <sheetName val="HP160"/>
      <sheetName val="HP160S"/>
      <sheetName val="HP160U"/>
      <sheetName val="HP190"/>
      <sheetName val="HP190S"/>
      <sheetName val="HP305"/>
      <sheetName val="HP305S"/>
      <sheetName val="HP450"/>
      <sheetName val="LA190S"/>
      <sheetName val="LA290S"/>
      <sheetName val="SW060"/>
      <sheetName val="SW086"/>
      <sheetName val="SW110"/>
      <sheetName val="SW150"/>
      <sheetName val="SW180"/>
      <sheetName val="KW430"/>
      <sheetName val="KW530"/>
      <sheetName val="SM402"/>
      <sheetName val="SM405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B10" t="str">
            <v>dB</v>
          </cell>
        </row>
        <row r="11">
          <cell r="A11">
            <v>1</v>
          </cell>
          <cell r="B11">
            <v>7.8E-2</v>
          </cell>
        </row>
        <row r="12">
          <cell r="A12">
            <v>5</v>
          </cell>
          <cell r="B12">
            <v>0.18408706432373434</v>
          </cell>
        </row>
        <row r="13">
          <cell r="A13">
            <v>10</v>
          </cell>
          <cell r="B13">
            <v>0.27058968568254427</v>
          </cell>
        </row>
        <row r="14">
          <cell r="A14">
            <v>15</v>
          </cell>
          <cell r="B14">
            <v>0.3410372592924526</v>
          </cell>
        </row>
        <row r="15">
          <cell r="A15">
            <v>20</v>
          </cell>
          <cell r="B15">
            <v>0.40317412864746871</v>
          </cell>
        </row>
        <row r="16">
          <cell r="A16">
            <v>25</v>
          </cell>
          <cell r="B16">
            <v>0.46</v>
          </cell>
        </row>
        <row r="17">
          <cell r="A17">
            <v>28</v>
          </cell>
          <cell r="B17">
            <v>0.49221694534862404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J13" sqref="J13"/>
    </sheetView>
  </sheetViews>
  <sheetFormatPr defaultRowHeight="14.4" x14ac:dyDescent="0.3"/>
  <cols>
    <col min="1" max="1" width="11.21875" customWidth="1"/>
    <col min="2" max="2" width="11.6640625" customWidth="1"/>
    <col min="3" max="3" width="6.6640625" customWidth="1"/>
    <col min="4" max="4" width="5.33203125" customWidth="1"/>
    <col min="5" max="5" width="18.88671875" customWidth="1"/>
    <col min="6" max="6" width="28.33203125" customWidth="1"/>
    <col min="7" max="7" width="17.109375" customWidth="1"/>
    <col min="8" max="8" width="5.77734375" customWidth="1"/>
    <col min="9" max="9" width="29.5546875" bestFit="1" customWidth="1"/>
    <col min="12" max="12" width="27.21875" bestFit="1" customWidth="1"/>
  </cols>
  <sheetData>
    <row r="1" spans="1:12" ht="15" thickBot="1" x14ac:dyDescent="0.35"/>
    <row r="2" spans="1:12" ht="15" thickBot="1" x14ac:dyDescent="0.35">
      <c r="A2" s="19" t="s">
        <v>0</v>
      </c>
      <c r="B2" s="19" t="s">
        <v>1</v>
      </c>
      <c r="D2" s="1" t="s">
        <v>2</v>
      </c>
      <c r="E2" s="2" t="s">
        <v>3</v>
      </c>
      <c r="F2" s="3" t="s">
        <v>4</v>
      </c>
      <c r="G2" s="2" t="s">
        <v>5</v>
      </c>
    </row>
    <row r="3" spans="1:12" x14ac:dyDescent="0.3">
      <c r="A3" t="s">
        <v>6</v>
      </c>
      <c r="B3">
        <v>88127</v>
      </c>
      <c r="D3" s="4">
        <v>1</v>
      </c>
      <c r="E3" s="5" t="s">
        <v>7</v>
      </c>
      <c r="F3" s="6" t="s">
        <v>8</v>
      </c>
      <c r="G3" s="5" t="s">
        <v>9</v>
      </c>
    </row>
    <row r="4" spans="1:12" x14ac:dyDescent="0.3">
      <c r="A4" s="20"/>
      <c r="B4" s="20"/>
      <c r="D4" s="7">
        <v>2</v>
      </c>
      <c r="E4" s="8" t="s">
        <v>10</v>
      </c>
      <c r="F4" s="9" t="s">
        <v>11</v>
      </c>
      <c r="G4" s="8" t="s">
        <v>12</v>
      </c>
    </row>
    <row r="5" spans="1:12" x14ac:dyDescent="0.3">
      <c r="A5" s="20" t="s">
        <v>13</v>
      </c>
      <c r="B5" s="20">
        <v>7.45</v>
      </c>
      <c r="D5" s="7">
        <v>3</v>
      </c>
      <c r="E5" s="8" t="s">
        <v>14</v>
      </c>
      <c r="F5" s="9" t="s">
        <v>15</v>
      </c>
      <c r="G5" s="8" t="s">
        <v>16</v>
      </c>
    </row>
    <row r="6" spans="1:12" x14ac:dyDescent="0.3">
      <c r="A6" s="20" t="s">
        <v>17</v>
      </c>
      <c r="B6" s="20">
        <v>0.35</v>
      </c>
      <c r="D6" s="7">
        <v>4</v>
      </c>
      <c r="E6" s="8" t="s">
        <v>18</v>
      </c>
      <c r="F6" s="9" t="s">
        <v>19</v>
      </c>
      <c r="G6" s="8" t="s">
        <v>20</v>
      </c>
    </row>
    <row r="7" spans="1:12" x14ac:dyDescent="0.3">
      <c r="A7" s="20"/>
      <c r="B7" s="20"/>
      <c r="D7" s="7">
        <v>5</v>
      </c>
      <c r="E7" s="8" t="s">
        <v>21</v>
      </c>
      <c r="F7" s="9" t="s">
        <v>22</v>
      </c>
      <c r="G7" s="8" t="s">
        <v>23</v>
      </c>
    </row>
    <row r="8" spans="1:12" x14ac:dyDescent="0.3">
      <c r="A8" s="20"/>
      <c r="B8" s="20"/>
      <c r="D8" s="7">
        <v>6</v>
      </c>
      <c r="E8" s="8" t="s">
        <v>24</v>
      </c>
      <c r="F8" s="9" t="s">
        <v>25</v>
      </c>
      <c r="G8" s="8" t="s">
        <v>26</v>
      </c>
    </row>
    <row r="9" spans="1:12" ht="15" thickBot="1" x14ac:dyDescent="0.35">
      <c r="A9" s="20"/>
      <c r="B9" s="20"/>
      <c r="D9" s="10"/>
      <c r="E9" s="11"/>
      <c r="F9" s="12" t="s">
        <v>27</v>
      </c>
      <c r="G9" s="11" t="s">
        <v>28</v>
      </c>
    </row>
    <row r="10" spans="1:12" x14ac:dyDescent="0.3">
      <c r="A10" s="20" t="s">
        <v>29</v>
      </c>
      <c r="B10" s="20" t="s">
        <v>30</v>
      </c>
    </row>
    <row r="11" spans="1:12" ht="15.6" x14ac:dyDescent="0.3">
      <c r="A11" s="20">
        <v>1</v>
      </c>
      <c r="B11" s="21">
        <f>(($B$5*SQRT(A11)+$B$6*A11)/100)</f>
        <v>7.8E-2</v>
      </c>
      <c r="C11" s="13"/>
      <c r="I11" s="14" t="s">
        <v>31</v>
      </c>
    </row>
    <row r="12" spans="1:12" ht="15" thickBot="1" x14ac:dyDescent="0.35">
      <c r="A12" s="20">
        <v>5</v>
      </c>
      <c r="B12" s="21">
        <f>(($B$5*SQRT(A12)+$B$6*A12)/100)</f>
        <v>0.18408706432373434</v>
      </c>
      <c r="C12" s="13"/>
    </row>
    <row r="13" spans="1:12" ht="15" thickBot="1" x14ac:dyDescent="0.35">
      <c r="A13" s="20">
        <v>10</v>
      </c>
      <c r="B13" s="21">
        <f t="shared" ref="B13:B17" si="0">(($B$5*SQRT(A13)+$B$6*A13)/100)</f>
        <v>0.27058968568254427</v>
      </c>
      <c r="C13" s="13"/>
      <c r="I13" s="15" t="s">
        <v>32</v>
      </c>
      <c r="J13" s="22">
        <v>1</v>
      </c>
      <c r="K13" s="16">
        <f>(($B$5*SQRT(J15)+$B$6*J15)/100)*J13</f>
        <v>0.49221694534862404</v>
      </c>
      <c r="L13" s="17" t="s">
        <v>33</v>
      </c>
    </row>
    <row r="14" spans="1:12" ht="15" thickBot="1" x14ac:dyDescent="0.35">
      <c r="A14" s="20">
        <v>15</v>
      </c>
      <c r="B14" s="21">
        <f t="shared" si="0"/>
        <v>0.3410372592924526</v>
      </c>
      <c r="C14" s="13"/>
      <c r="I14" s="15" t="s">
        <v>34</v>
      </c>
      <c r="J14" s="22">
        <v>12</v>
      </c>
      <c r="K14" s="16">
        <f>(($B$5*SQRT(J15)+$B$6*J15)/1200)*J14</f>
        <v>0.49221694534862404</v>
      </c>
      <c r="L14" s="17" t="s">
        <v>35</v>
      </c>
    </row>
    <row r="15" spans="1:12" x14ac:dyDescent="0.3">
      <c r="A15" s="20">
        <v>20</v>
      </c>
      <c r="B15" s="21">
        <f t="shared" si="0"/>
        <v>0.40317412864746871</v>
      </c>
      <c r="C15" s="13"/>
      <c r="I15" s="15" t="s">
        <v>36</v>
      </c>
      <c r="J15" s="23">
        <v>28</v>
      </c>
      <c r="K15" s="18"/>
      <c r="L15" s="18"/>
    </row>
    <row r="16" spans="1:12" x14ac:dyDescent="0.3">
      <c r="A16" s="20">
        <v>25</v>
      </c>
      <c r="B16" s="21">
        <f t="shared" si="0"/>
        <v>0.46</v>
      </c>
      <c r="C16" s="13"/>
    </row>
    <row r="17" spans="1:6" x14ac:dyDescent="0.3">
      <c r="A17" s="20">
        <v>28</v>
      </c>
      <c r="B17" s="21">
        <f t="shared" si="0"/>
        <v>0.49221694534862404</v>
      </c>
      <c r="C17" s="13"/>
    </row>
    <row r="18" spans="1:6" x14ac:dyDescent="0.3">
      <c r="B18" s="13"/>
      <c r="C18" s="13"/>
    </row>
    <row r="19" spans="1:6" x14ac:dyDescent="0.3">
      <c r="B19" s="13"/>
      <c r="C19" s="13"/>
    </row>
    <row r="20" spans="1:6" x14ac:dyDescent="0.3">
      <c r="B20" s="13"/>
      <c r="C20" s="13"/>
    </row>
    <row r="21" spans="1:6" x14ac:dyDescent="0.3">
      <c r="B21" s="13"/>
      <c r="C21" s="13"/>
    </row>
    <row r="27" spans="1:6" ht="15.6" x14ac:dyDescent="0.3">
      <c r="E27" s="14"/>
      <c r="F27" s="14"/>
    </row>
  </sheetData>
  <sheetProtection algorithmName="SHA-512" hashValue="KUdxNZkFVxdz9Qmcu1VyJvIkhU9tKjaXz3gLCebKUCm0dg4YXWTXihAfq7h/0oXRR8gTUJTTHKlS9qoRckP/9A==" saltValue="oSPuaAv7a19iKPCW+giZ/Q==" spinCount="100000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HP190S - Insertion Loss Calc.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Husar</dc:creator>
  <cp:lastModifiedBy>Lukas Husar</cp:lastModifiedBy>
  <dcterms:created xsi:type="dcterms:W3CDTF">2017-12-15T08:32:37Z</dcterms:created>
  <dcterms:modified xsi:type="dcterms:W3CDTF">2017-12-15T08:33:52Z</dcterms:modified>
</cp:coreProperties>
</file>